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0115" windowHeight="9780"/>
  </bookViews>
  <sheets>
    <sheet name="Connecting Price to Value" sheetId="4" r:id="rId1"/>
  </sheets>
  <definedNames>
    <definedName name="_xlnm.Print_Area" localSheetId="0">'Connecting Price to Value'!$B$1:$M$34</definedName>
  </definedNames>
  <calcPr calcId="125725"/>
</workbook>
</file>

<file path=xl/calcChain.xml><?xml version="1.0" encoding="utf-8"?>
<calcChain xmlns="http://schemas.openxmlformats.org/spreadsheetml/2006/main">
  <c r="M29" i="4"/>
  <c r="M28"/>
  <c r="M27"/>
  <c r="M26"/>
  <c r="M25"/>
  <c r="K29"/>
  <c r="K28"/>
  <c r="K27"/>
  <c r="K26"/>
  <c r="K25"/>
  <c r="I29"/>
  <c r="I28"/>
  <c r="I27"/>
  <c r="I26"/>
  <c r="G29"/>
  <c r="G28"/>
  <c r="G27"/>
  <c r="G26"/>
  <c r="I25"/>
  <c r="G25"/>
  <c r="M18"/>
  <c r="M17"/>
  <c r="M16"/>
  <c r="M15"/>
  <c r="M14"/>
  <c r="K18"/>
  <c r="K17"/>
  <c r="K16"/>
  <c r="K15"/>
  <c r="K14"/>
  <c r="I18"/>
  <c r="I17"/>
  <c r="I16"/>
  <c r="I15"/>
  <c r="I14"/>
  <c r="G18"/>
  <c r="G17"/>
  <c r="G16"/>
  <c r="G15"/>
  <c r="G14"/>
  <c r="G32" l="1"/>
  <c r="K32"/>
  <c r="M32"/>
  <c r="I32"/>
</calcChain>
</file>

<file path=xl/sharedStrings.xml><?xml version="1.0" encoding="utf-8"?>
<sst xmlns="http://schemas.openxmlformats.org/spreadsheetml/2006/main" count="21" uniqueCount="19">
  <si>
    <t>IPI Wealth Management, Inc</t>
  </si>
  <si>
    <t>Connecting Price to Value</t>
  </si>
  <si>
    <t>"Strategic Lifestyle and Wealth Management"</t>
  </si>
  <si>
    <t>AUM</t>
  </si>
  <si>
    <t>Current Target</t>
  </si>
  <si>
    <t>Client Scenario 1</t>
  </si>
  <si>
    <t>Client Scenario 2</t>
  </si>
  <si>
    <t>Client Scenario 3</t>
  </si>
  <si>
    <t>Client Scenario 4</t>
  </si>
  <si>
    <t>&lt;</t>
  </si>
  <si>
    <t>Wealth Management</t>
  </si>
  <si>
    <t>Negotiated</t>
  </si>
  <si>
    <t>Total</t>
  </si>
  <si>
    <t xml:space="preserve"> </t>
  </si>
  <si>
    <t>Investment Management</t>
  </si>
  <si>
    <t xml:space="preserve">Gross Household Assets </t>
  </si>
  <si>
    <t>(Annual Fee-billed quarterly)</t>
  </si>
  <si>
    <r>
      <t>Future Grid - Target_x001D__x0000__x0001__x0000__x0012__x0000_"_x0000_"</t>
    </r>
    <r>
      <rPr>
        <sz val="11"/>
        <color theme="1"/>
        <rFont val="Calibri"/>
        <family val="2"/>
        <scheme val="minor"/>
      </rPr>
      <t/>
    </r>
  </si>
  <si>
    <t xml:space="preserve">                    (Based on AUM)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</si>
</sst>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9" fontId="0" fillId="0" borderId="0" xfId="0" applyNumberFormat="1"/>
    <xf numFmtId="164" fontId="0" fillId="0" borderId="0" xfId="2" applyNumberFormat="1" applyFont="1"/>
    <xf numFmtId="164" fontId="0" fillId="0" borderId="0" xfId="2" applyNumberFormat="1" applyFont="1" applyAlignment="1">
      <alignment horizontal="right"/>
    </xf>
    <xf numFmtId="0" fontId="0" fillId="0" borderId="0" xfId="0" applyAlignment="1"/>
    <xf numFmtId="9" fontId="0" fillId="0" borderId="0" xfId="3" applyFont="1"/>
    <xf numFmtId="0" fontId="2" fillId="0" borderId="0" xfId="0" applyFont="1" applyAlignment="1"/>
    <xf numFmtId="43" fontId="0" fillId="0" borderId="0" xfId="1" applyFont="1" applyBorder="1"/>
    <xf numFmtId="0" fontId="0" fillId="0" borderId="0" xfId="0"/>
    <xf numFmtId="0" fontId="2" fillId="0" borderId="0" xfId="0" applyFont="1"/>
    <xf numFmtId="0" fontId="0" fillId="0" borderId="0" xfId="0" applyFill="1"/>
    <xf numFmtId="0" fontId="3" fillId="0" borderId="0" xfId="0" applyFont="1" applyFill="1"/>
    <xf numFmtId="164" fontId="0" fillId="0" borderId="0" xfId="2" applyNumberFormat="1" applyFont="1" applyFill="1"/>
    <xf numFmtId="43" fontId="0" fillId="0" borderId="0" xfId="1" applyFont="1" applyFill="1" applyBorder="1"/>
    <xf numFmtId="44" fontId="0" fillId="0" borderId="0" xfId="2" applyFont="1" applyFill="1"/>
    <xf numFmtId="43" fontId="0" fillId="0" borderId="0" xfId="2" applyNumberFormat="1" applyFont="1" applyFill="1"/>
    <xf numFmtId="164" fontId="0" fillId="2" borderId="0" xfId="2" applyNumberFormat="1" applyFont="1" applyFill="1" applyProtection="1">
      <protection locked="0"/>
    </xf>
    <xf numFmtId="10" fontId="0" fillId="2" borderId="0" xfId="3" applyNumberFormat="1" applyFont="1" applyFill="1" applyProtection="1">
      <protection locked="0"/>
    </xf>
    <xf numFmtId="44" fontId="0" fillId="2" borderId="0" xfId="2" applyFont="1" applyFill="1" applyProtection="1">
      <protection locked="0"/>
    </xf>
    <xf numFmtId="0" fontId="0" fillId="0" borderId="0" xfId="0" applyProtection="1">
      <protection locked="0"/>
    </xf>
    <xf numFmtId="44" fontId="2" fillId="0" borderId="1" xfId="2" applyFont="1" applyFill="1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">
    <dxf>
      <font>
        <color theme="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33"/>
  <sheetViews>
    <sheetView tabSelected="1" view="pageBreakPreview" zoomScaleNormal="100" zoomScaleSheetLayoutView="100" workbookViewId="0">
      <selection activeCell="G15" sqref="G15"/>
    </sheetView>
  </sheetViews>
  <sheetFormatPr defaultRowHeight="15"/>
  <cols>
    <col min="1" max="2" width="9.140625" style="9"/>
    <col min="3" max="3" width="15.28515625" style="9" customWidth="1"/>
    <col min="4" max="4" width="15.28515625" style="9" bestFit="1" customWidth="1"/>
    <col min="5" max="5" width="11" style="9" customWidth="1"/>
    <col min="6" max="6" width="10.5703125" style="9" customWidth="1"/>
    <col min="7" max="7" width="16.28515625" style="11" bestFit="1" customWidth="1"/>
    <col min="8" max="8" width="9.140625" style="9"/>
    <col min="9" max="9" width="15.85546875" style="11" bestFit="1" customWidth="1"/>
    <col min="10" max="10" width="9.140625" style="11"/>
    <col min="11" max="11" width="15.85546875" style="11" bestFit="1" customWidth="1"/>
    <col min="12" max="12" width="9.140625" style="11"/>
    <col min="13" max="13" width="19.7109375" style="11" customWidth="1"/>
    <col min="14" max="14" width="9.140625" style="11"/>
    <col min="15" max="16384" width="9.140625" style="9"/>
  </cols>
  <sheetData>
    <row r="1" spans="2:14">
      <c r="C1" s="10" t="s">
        <v>0</v>
      </c>
    </row>
    <row r="2" spans="2:14">
      <c r="C2" s="10" t="s">
        <v>1</v>
      </c>
    </row>
    <row r="3" spans="2:14">
      <c r="C3" s="10" t="s">
        <v>2</v>
      </c>
    </row>
    <row r="5" spans="2:14" s="1" customFormat="1">
      <c r="B5" s="1" t="s">
        <v>14</v>
      </c>
      <c r="G5" s="12" t="s">
        <v>5</v>
      </c>
      <c r="I5" s="12" t="s">
        <v>6</v>
      </c>
      <c r="J5" s="12"/>
      <c r="K5" s="12" t="s">
        <v>7</v>
      </c>
      <c r="L5" s="12"/>
      <c r="M5" s="12" t="s">
        <v>8</v>
      </c>
      <c r="N5" s="12"/>
    </row>
    <row r="7" spans="2:14">
      <c r="C7" s="10" t="s">
        <v>3</v>
      </c>
      <c r="G7" s="17">
        <v>250000</v>
      </c>
      <c r="H7" s="3"/>
      <c r="I7" s="17">
        <v>500000</v>
      </c>
      <c r="J7" s="13"/>
      <c r="K7" s="17">
        <v>1000000</v>
      </c>
      <c r="L7" s="13"/>
      <c r="M7" s="17">
        <v>2500000</v>
      </c>
    </row>
    <row r="10" spans="2:14">
      <c r="B10" s="10"/>
      <c r="C10" s="9" t="s">
        <v>4</v>
      </c>
      <c r="D10" s="2">
        <v>0.01</v>
      </c>
      <c r="E10" s="2" t="s">
        <v>13</v>
      </c>
      <c r="F10" s="2"/>
    </row>
    <row r="11" spans="2:14">
      <c r="B11" s="10"/>
      <c r="D11" s="2"/>
      <c r="E11" s="2"/>
      <c r="F11" s="2"/>
    </row>
    <row r="12" spans="2:14">
      <c r="B12" s="10"/>
      <c r="C12" s="10" t="s">
        <v>17</v>
      </c>
      <c r="G12" s="14"/>
    </row>
    <row r="13" spans="2:14">
      <c r="D13" s="9" t="s">
        <v>18</v>
      </c>
    </row>
    <row r="14" spans="2:14">
      <c r="C14" s="4">
        <v>0</v>
      </c>
      <c r="D14" s="3">
        <v>500000</v>
      </c>
      <c r="E14" s="18">
        <v>8.0000000000000002E-3</v>
      </c>
      <c r="F14" s="6"/>
      <c r="G14" s="16">
        <f>(IF(AND($G$7&gt;=C14,$G$7&lt;=D14),E14,0)*G7)</f>
        <v>2000</v>
      </c>
      <c r="H14" s="8"/>
      <c r="I14" s="16">
        <f>(IF(AND($I$7&gt;=C14,$I$7&lt;=D14),E14,0)*$I$7)</f>
        <v>4000</v>
      </c>
      <c r="K14" s="16">
        <f>(IF(AND($K$7&gt;=C14,$K$7&lt;=D14),E14,0)*$K$7)</f>
        <v>0</v>
      </c>
      <c r="M14" s="16">
        <f>(IF(AND($M$7&gt;=C14,$M$7&lt;=D14),E14,0)*$M$7)</f>
        <v>0</v>
      </c>
    </row>
    <row r="15" spans="2:14">
      <c r="C15" s="3">
        <v>500001</v>
      </c>
      <c r="D15" s="3">
        <v>1000000</v>
      </c>
      <c r="E15" s="18">
        <v>7.0000000000000001E-3</v>
      </c>
      <c r="F15" s="6"/>
      <c r="G15" s="16">
        <f>(IF(AND($G$7&gt;=C15,$G$7&lt;=D15),E15,0)*G7)</f>
        <v>0</v>
      </c>
      <c r="H15" s="8"/>
      <c r="I15" s="16">
        <f>(IF(AND($I$7&gt;=C15,$I$7&lt;=D15),E15,0)*$I$7)</f>
        <v>0</v>
      </c>
      <c r="K15" s="16">
        <f>(IF(AND($K$7&gt;=C15,$K$7&lt;=D15),E15,0)*$K$7)</f>
        <v>7000</v>
      </c>
      <c r="M15" s="16">
        <f>(IF(AND($M$7&gt;=C15,$M$7&lt;=D15),E15,0)*$M$7)</f>
        <v>0</v>
      </c>
    </row>
    <row r="16" spans="2:14">
      <c r="C16" s="3">
        <v>1000001</v>
      </c>
      <c r="D16" s="3">
        <v>2000000</v>
      </c>
      <c r="E16" s="18">
        <v>6.0000000000000001E-3</v>
      </c>
      <c r="F16" s="6"/>
      <c r="G16" s="16">
        <f>(IF(AND($G$7&gt;=C16,$G$7&lt;=D16),E16,0)*G7)</f>
        <v>0</v>
      </c>
      <c r="H16" s="8"/>
      <c r="I16" s="16">
        <f>(IF(AND($I$7&gt;=C16,$I$7&lt;=D16),E16,0)*$I$7)</f>
        <v>0</v>
      </c>
      <c r="K16" s="16">
        <f>(IF(AND($K$7&gt;=C16,$K$7&lt;=D16),E16,0)*$K$7)</f>
        <v>0</v>
      </c>
      <c r="M16" s="16">
        <f>(IF(AND($M$7&gt;=C16,$M$7&lt;=D16),E16,0)*$M$7)</f>
        <v>0</v>
      </c>
    </row>
    <row r="17" spans="2:14">
      <c r="C17" s="3">
        <v>2000001</v>
      </c>
      <c r="D17" s="3">
        <v>5000000</v>
      </c>
      <c r="E17" s="18">
        <v>5.0000000000000001E-3</v>
      </c>
      <c r="F17" s="6"/>
      <c r="G17" s="16">
        <f>(IF(AND($G$7&gt;=C17,$G$7&lt;=D17),E17,0)*G7)</f>
        <v>0</v>
      </c>
      <c r="H17" s="8"/>
      <c r="I17" s="16">
        <f>(IF(AND($I$7&gt;=C17,$I$7&lt;=D17),E17,0)*$I$7)</f>
        <v>0</v>
      </c>
      <c r="K17" s="16">
        <f>(IF(AND($K$7&gt;=C17,$K$7&lt;=D17),E17,0)*$K$7)</f>
        <v>0</v>
      </c>
      <c r="M17" s="16">
        <f>(IF(AND($M$7&gt;=C17,$M$7&lt;=D17),E17,0)*$M$7)</f>
        <v>12500</v>
      </c>
    </row>
    <row r="18" spans="2:14">
      <c r="C18" s="3">
        <v>5000001</v>
      </c>
      <c r="D18" s="9" t="s">
        <v>9</v>
      </c>
      <c r="E18" s="20" t="s">
        <v>11</v>
      </c>
      <c r="G18" s="16">
        <f>(IF($G$7&gt;=C18,E18,0))</f>
        <v>0</v>
      </c>
      <c r="H18" s="16"/>
      <c r="I18" s="16">
        <f>(IF($I$7&gt;=C18,E18,0))</f>
        <v>0</v>
      </c>
      <c r="J18" s="16"/>
      <c r="K18" s="16">
        <f>(IF($K$7&gt;=C18,E18,0))</f>
        <v>0</v>
      </c>
      <c r="L18" s="16"/>
      <c r="M18" s="16">
        <f>(IF($M$7&gt;=C18,E18,0))</f>
        <v>0</v>
      </c>
    </row>
    <row r="19" spans="2:14" ht="16.5" customHeight="1"/>
    <row r="20" spans="2:14" ht="16.5" customHeight="1"/>
    <row r="21" spans="2:14" s="1" customFormat="1">
      <c r="B21" s="1" t="s">
        <v>10</v>
      </c>
      <c r="G21" s="12"/>
      <c r="I21" s="12"/>
      <c r="J21" s="12"/>
      <c r="K21" s="12"/>
      <c r="L21" s="12"/>
      <c r="M21" s="12"/>
      <c r="N21" s="12"/>
    </row>
    <row r="23" spans="2:14">
      <c r="C23" s="7" t="s">
        <v>15</v>
      </c>
      <c r="D23" s="5"/>
      <c r="G23" s="17">
        <v>400000</v>
      </c>
      <c r="H23" s="3"/>
      <c r="I23" s="17">
        <v>800000</v>
      </c>
      <c r="J23" s="13"/>
      <c r="K23" s="17">
        <v>2000000</v>
      </c>
      <c r="L23" s="13"/>
      <c r="M23" s="17">
        <v>5000000</v>
      </c>
    </row>
    <row r="24" spans="2:14">
      <c r="D24" s="9" t="s">
        <v>16</v>
      </c>
    </row>
    <row r="25" spans="2:14">
      <c r="C25" s="4">
        <v>0</v>
      </c>
      <c r="D25" s="3">
        <v>500000</v>
      </c>
      <c r="E25" s="19">
        <v>1500</v>
      </c>
      <c r="G25" s="16">
        <f>(IF(AND($G$23&gt;=C25,$G$23&lt;=D25),E25,0))</f>
        <v>1500</v>
      </c>
      <c r="H25" s="15"/>
      <c r="I25" s="16">
        <f>(IF(AND($I$23&gt;=C25,$I$23&lt;=D25),E25,0))</f>
        <v>0</v>
      </c>
      <c r="J25" s="15"/>
      <c r="K25" s="16">
        <f>(IF(AND($K$23&gt;=C25,$K$23&lt;=D25),E25,0))</f>
        <v>0</v>
      </c>
      <c r="L25" s="15"/>
      <c r="M25" s="16">
        <f>(IF(AND($M$23&gt;=C25,$M$23&lt;=D25),E25,))</f>
        <v>0</v>
      </c>
    </row>
    <row r="26" spans="2:14">
      <c r="C26" s="3">
        <v>500001</v>
      </c>
      <c r="D26" s="3">
        <v>1000000</v>
      </c>
      <c r="E26" s="19">
        <v>2000</v>
      </c>
      <c r="G26" s="16">
        <f>(IF(AND($G$23&gt;=C26,$G$23&lt;=D26),E26,0))</f>
        <v>0</v>
      </c>
      <c r="H26" s="15"/>
      <c r="I26" s="16">
        <f>(IF(AND($I$23&gt;=C26,$I$23&lt;=D26),E26,0))</f>
        <v>2000</v>
      </c>
      <c r="J26" s="15"/>
      <c r="K26" s="16">
        <f>(IF(AND($K$23&gt;=C26,$K$23&lt;=D26),E26,0))</f>
        <v>0</v>
      </c>
      <c r="L26" s="15"/>
      <c r="M26" s="16">
        <f>(IF(AND($M$23&gt;=C26,$M$23&lt;=D26),E26,))</f>
        <v>0</v>
      </c>
    </row>
    <row r="27" spans="2:14">
      <c r="C27" s="3">
        <v>1000001</v>
      </c>
      <c r="D27" s="3">
        <v>2000000</v>
      </c>
      <c r="E27" s="19">
        <v>3000</v>
      </c>
      <c r="G27" s="16">
        <f>(IF(AND($G$23&gt;=C27,$G$23&lt;=D27),E27,0))</f>
        <v>0</v>
      </c>
      <c r="H27" s="15"/>
      <c r="I27" s="16">
        <f>(IF(AND($I$23&gt;=C27,$I$23&lt;=D27),E27,0))</f>
        <v>0</v>
      </c>
      <c r="J27" s="15"/>
      <c r="K27" s="16">
        <f>(IF(AND($K$23&gt;=C27,$K$23&lt;=D27),E27,0))</f>
        <v>3000</v>
      </c>
      <c r="L27" s="15"/>
      <c r="M27" s="16">
        <f>(IF(AND($M$23&gt;=C27,$M$23&lt;=D27),E27,))</f>
        <v>0</v>
      </c>
    </row>
    <row r="28" spans="2:14">
      <c r="C28" s="3">
        <v>2000001</v>
      </c>
      <c r="D28" s="3">
        <v>5000000</v>
      </c>
      <c r="E28" s="19">
        <v>4000</v>
      </c>
      <c r="G28" s="16">
        <f>(IF(AND($G$23&gt;=C28,$G$23&lt;=D28),E28,0))</f>
        <v>0</v>
      </c>
      <c r="H28" s="15"/>
      <c r="I28" s="16">
        <f>(IF(AND($I$23&gt;=C28,$I$23&lt;=D28),E28,0))</f>
        <v>0</v>
      </c>
      <c r="J28" s="15"/>
      <c r="K28" s="16">
        <f>(IF(AND($K$23&gt;=C28,$K$23&lt;=D28),E28,0))</f>
        <v>0</v>
      </c>
      <c r="L28" s="15"/>
      <c r="M28" s="16">
        <f>(IF(AND($M$23&gt;=C28,$M$23&lt;=D28),E28,))</f>
        <v>4000</v>
      </c>
    </row>
    <row r="29" spans="2:14">
      <c r="C29" s="3">
        <v>5000001</v>
      </c>
      <c r="D29" s="9" t="s">
        <v>9</v>
      </c>
      <c r="E29" s="20" t="s">
        <v>11</v>
      </c>
      <c r="G29" s="16">
        <f>(IF($G$23&gt;=C29,E29,0))</f>
        <v>0</v>
      </c>
      <c r="H29" s="15"/>
      <c r="I29" s="16">
        <f>(IF($I$23&gt;=C29,E29,0))</f>
        <v>0</v>
      </c>
      <c r="J29" s="15"/>
      <c r="K29" s="16">
        <f>(IF($K$23&gt;=C29,E29,0))</f>
        <v>0</v>
      </c>
      <c r="L29" s="15"/>
      <c r="M29" s="16">
        <f>(IF($K$23&gt;=C29,E29,0))</f>
        <v>0</v>
      </c>
    </row>
    <row r="32" spans="2:14" ht="15.75" thickBot="1">
      <c r="B32" s="10" t="s">
        <v>12</v>
      </c>
      <c r="G32" s="21">
        <f>SUM(G14:G18)+SUM(G25:G29)</f>
        <v>3500</v>
      </c>
      <c r="H32" s="21"/>
      <c r="I32" s="21">
        <f t="shared" ref="I32:M32" si="0">SUM(I14:I18)+SUM(I25:I29)</f>
        <v>6000</v>
      </c>
      <c r="J32" s="21"/>
      <c r="K32" s="21">
        <f t="shared" si="0"/>
        <v>10000</v>
      </c>
      <c r="L32" s="21"/>
      <c r="M32" s="21">
        <f t="shared" si="0"/>
        <v>16500</v>
      </c>
    </row>
    <row r="33" ht="15.75" thickTop="1"/>
  </sheetData>
  <sheetProtection selectLockedCells="1"/>
  <conditionalFormatting sqref="H14:H17">
    <cfRule type="expression" dxfId="0" priority="3">
      <formula>#REF!="#N/A"</formula>
    </cfRule>
  </conditionalFormatting>
  <printOptions horizontalCentered="1" gridLines="1"/>
  <pageMargins left="0.38" right="0.19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Connecting Price to Value</vt:lpstr>
      <vt:lpstr>'Connecting Price to Value'!Print_Area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Amber Justice</dc:creator>
  <cp:lastModifiedBy>David Koshinski</cp:lastModifiedBy>
  <cp:lastPrinted>2016-07-12T16:19:44Z</cp:lastPrinted>
  <dcterms:created xsi:type="dcterms:W3CDTF">2016-06-21T15:53:34Z</dcterms:created>
  <dcterms:modified xsi:type="dcterms:W3CDTF">2016-07-12T16:19:48Z</dcterms:modified>
</cp:coreProperties>
</file>